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User\Documents\Blakelaw &amp; North Feham Community Council\Financial Statements &amp; Audits\Audit 2015-16\"/>
    </mc:Choice>
  </mc:AlternateContent>
  <bookViews>
    <workbookView xWindow="0" yWindow="0" windowWidth="20490" windowHeight="7530" activeTab="2"/>
  </bookViews>
  <sheets>
    <sheet name="15-16 Payments" sheetId="1" r:id="rId1"/>
    <sheet name="R&amp;P ACS 15-16" sheetId="3" r:id="rId2"/>
    <sheet name="Ext audit return" sheetId="4" r:id="rId3"/>
    <sheet name="15-16 ac transfers" sheetId="2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27" i="3"/>
  <c r="F27" i="3" s="1"/>
  <c r="B27" i="3"/>
  <c r="F25" i="3"/>
  <c r="F23" i="3"/>
  <c r="D8" i="3"/>
  <c r="B8" i="3"/>
  <c r="B18" i="3" s="1"/>
  <c r="F16" i="3"/>
  <c r="F14" i="3"/>
  <c r="F13" i="3"/>
  <c r="F11" i="3"/>
  <c r="F9" i="3"/>
  <c r="F7" i="3"/>
  <c r="F6" i="3"/>
  <c r="Q51" i="1"/>
  <c r="Q49" i="1"/>
  <c r="E29" i="2"/>
  <c r="C29" i="2"/>
  <c r="G29" i="2" s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P49" i="1"/>
  <c r="M49" i="1"/>
  <c r="L49" i="1"/>
  <c r="K49" i="1"/>
  <c r="J49" i="1"/>
  <c r="I49" i="1"/>
  <c r="H49" i="1"/>
  <c r="G49" i="1"/>
  <c r="F49" i="1"/>
  <c r="E49" i="1"/>
  <c r="D49" i="1"/>
  <c r="N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F8" i="3" l="1"/>
  <c r="D18" i="3"/>
  <c r="O49" i="1"/>
  <c r="F18" i="3" l="1"/>
</calcChain>
</file>

<file path=xl/sharedStrings.xml><?xml version="1.0" encoding="utf-8"?>
<sst xmlns="http://schemas.openxmlformats.org/spreadsheetml/2006/main" count="149" uniqueCount="74">
  <si>
    <t>Blakelaw &amp; North Fenham Expenditure 2015/2016</t>
  </si>
  <si>
    <t>Date</t>
  </si>
  <si>
    <t>To</t>
  </si>
  <si>
    <t>Payroll</t>
  </si>
  <si>
    <t>Grants</t>
  </si>
  <si>
    <t>Total</t>
  </si>
  <si>
    <t>£   p</t>
  </si>
  <si>
    <t xml:space="preserve"> </t>
  </si>
  <si>
    <t>Blakelaw Ward Partnership</t>
  </si>
  <si>
    <t>Helen Russell</t>
  </si>
  <si>
    <t>Blakelaw Pensioners Assoc</t>
  </si>
  <si>
    <t>HMRC</t>
  </si>
  <si>
    <t>Roam leaflet distrib</t>
  </si>
  <si>
    <t>Newsletter</t>
  </si>
  <si>
    <t>Peter Basnett</t>
  </si>
  <si>
    <t>Audit</t>
  </si>
  <si>
    <t>Subs</t>
  </si>
  <si>
    <t>NALC</t>
  </si>
  <si>
    <t>NUFC Foundation</t>
  </si>
  <si>
    <t>Zurich</t>
  </si>
  <si>
    <t>Cheque No</t>
  </si>
  <si>
    <t>BDO</t>
  </si>
  <si>
    <t>ICO</t>
  </si>
  <si>
    <t>D/D</t>
  </si>
  <si>
    <t>Misc</t>
  </si>
  <si>
    <t>Helen Richardson</t>
  </si>
  <si>
    <t>DATASTOR</t>
  </si>
  <si>
    <t>File Storage</t>
  </si>
  <si>
    <t>SUCCESS4ALL</t>
  </si>
  <si>
    <t>Blakelaw Juniors</t>
  </si>
  <si>
    <t>NE Hearts of Gold</t>
  </si>
  <si>
    <t>NALC - training</t>
  </si>
  <si>
    <t>VAT</t>
  </si>
  <si>
    <t>Cheque stub</t>
  </si>
  <si>
    <t>Training</t>
  </si>
  <si>
    <t>B&amp; NF CC bank account transfers 2015/2016</t>
  </si>
  <si>
    <t>Current account</t>
  </si>
  <si>
    <t>savings account</t>
  </si>
  <si>
    <t>Bank Statement</t>
  </si>
  <si>
    <t>o/s</t>
  </si>
  <si>
    <t>Cheque 100421 unpresented at 31 March 2016</t>
  </si>
  <si>
    <t>Blakelaw &amp; North Fenhamm CC</t>
  </si>
  <si>
    <t>Business Current A/C</t>
  </si>
  <si>
    <t>Business Savings A/C</t>
  </si>
  <si>
    <t>Bank A/C Summary</t>
  </si>
  <si>
    <t>less unpreasented cheque 100375</t>
  </si>
  <si>
    <t>Cleared balance at 01/04/2016</t>
  </si>
  <si>
    <t>Add income:</t>
  </si>
  <si>
    <t>Precept &amp; bank interest</t>
  </si>
  <si>
    <t xml:space="preserve"> Transfers between accounts</t>
  </si>
  <si>
    <t>Less expenditure</t>
  </si>
  <si>
    <t>less unpresented cheque 100421</t>
  </si>
  <si>
    <t>Receipts and Payments Account 2015/2016</t>
  </si>
  <si>
    <t>Bank balances at 01/04/2015</t>
  </si>
  <si>
    <t>Bank reconciliation at 31/03/2016</t>
  </si>
  <si>
    <t>Cash at bank</t>
  </si>
  <si>
    <t>Balances carried forward at 31/03/2016</t>
  </si>
  <si>
    <t>Cleared balance at 31/03/2016</t>
  </si>
  <si>
    <t>Blakelaw &amp; North Fenham CC</t>
  </si>
  <si>
    <t>External Audit Reurn 2015/2016</t>
  </si>
  <si>
    <t>2014/2015</t>
  </si>
  <si>
    <t>2015/2016</t>
  </si>
  <si>
    <t>Balances brought forward</t>
  </si>
  <si>
    <t>Annual precept</t>
  </si>
  <si>
    <t>Total other receipts</t>
  </si>
  <si>
    <t>Staff costs</t>
  </si>
  <si>
    <t>Loan interest etc</t>
  </si>
  <si>
    <t>All other payments</t>
  </si>
  <si>
    <t>Balances carried forward</t>
  </si>
  <si>
    <t>Total fixed assets</t>
  </si>
  <si>
    <t>Total cash &amp; short investments</t>
  </si>
  <si>
    <t>NB £10 less than b/f figure</t>
  </si>
  <si>
    <t>Stationery &amp; Equipment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</si>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</sst>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opLeftCell="A31" workbookViewId="0">
      <selection activeCell="E9" sqref="E9"/>
    </sheetView>
  </sheetViews>
  <sheetFormatPr defaultRowHeight="15" x14ac:dyDescent="0.25"/>
  <cols>
    <col min="1" max="1" width="10.7109375" bestFit="1" customWidth="1"/>
    <col min="2" max="2" width="27.42578125" customWidth="1"/>
    <col min="3" max="3" width="11.7109375" customWidth="1"/>
    <col min="5" max="5" width="13" customWidth="1"/>
    <col min="6" max="6" width="10.5703125" customWidth="1"/>
    <col min="7" max="7" width="12.140625" customWidth="1"/>
    <col min="17" max="17" width="11.140625" customWidth="1"/>
  </cols>
  <sheetData>
    <row r="1" spans="1:17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60" x14ac:dyDescent="0.25">
      <c r="A2" s="1" t="s">
        <v>1</v>
      </c>
      <c r="B2" s="1" t="s">
        <v>2</v>
      </c>
      <c r="C2" s="1" t="s">
        <v>20</v>
      </c>
      <c r="D2" s="1" t="s">
        <v>3</v>
      </c>
      <c r="E2" s="4" t="s">
        <v>72</v>
      </c>
      <c r="F2" s="1" t="s">
        <v>13</v>
      </c>
      <c r="G2" s="1" t="s">
        <v>15</v>
      </c>
      <c r="H2" s="1" t="s">
        <v>16</v>
      </c>
      <c r="I2" s="1" t="s">
        <v>73</v>
      </c>
      <c r="J2" s="1" t="s">
        <v>24</v>
      </c>
      <c r="K2" s="4" t="s">
        <v>27</v>
      </c>
      <c r="L2" s="1" t="s">
        <v>4</v>
      </c>
      <c r="M2" s="1" t="s">
        <v>34</v>
      </c>
      <c r="N2" s="1" t="s">
        <v>32</v>
      </c>
      <c r="O2" s="1" t="s">
        <v>5</v>
      </c>
      <c r="P2" s="4" t="s">
        <v>33</v>
      </c>
      <c r="Q2" s="4" t="s">
        <v>38</v>
      </c>
    </row>
    <row r="3" spans="1:17" x14ac:dyDescent="0.25"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6</v>
      </c>
      <c r="K3" s="1" t="s">
        <v>6</v>
      </c>
      <c r="L3" s="1" t="s">
        <v>6</v>
      </c>
      <c r="M3" s="1" t="s">
        <v>6</v>
      </c>
      <c r="N3" s="1" t="s">
        <v>6</v>
      </c>
      <c r="O3" s="1" t="s">
        <v>6</v>
      </c>
      <c r="P3" s="1" t="s">
        <v>6</v>
      </c>
      <c r="Q3" s="7" t="s">
        <v>6</v>
      </c>
    </row>
    <row r="4" spans="1:17" x14ac:dyDescent="0.25">
      <c r="A4" s="2">
        <v>42103</v>
      </c>
      <c r="B4" t="s">
        <v>8</v>
      </c>
      <c r="C4">
        <v>100378</v>
      </c>
      <c r="D4" s="3"/>
      <c r="E4" s="3"/>
      <c r="F4" s="3" t="s">
        <v>7</v>
      </c>
      <c r="G4" s="3"/>
      <c r="H4" s="3"/>
      <c r="I4" s="3"/>
      <c r="J4" s="3"/>
      <c r="K4" s="3"/>
      <c r="L4" s="3">
        <v>25187.040000000001</v>
      </c>
      <c r="M4" s="3"/>
      <c r="N4" s="3"/>
      <c r="O4" s="3">
        <f>SUM(D4:N4)</f>
        <v>25187.040000000001</v>
      </c>
      <c r="P4" s="3">
        <v>25187.040000000001</v>
      </c>
      <c r="Q4" s="8">
        <v>25187.040000000001</v>
      </c>
    </row>
    <row r="5" spans="1:17" x14ac:dyDescent="0.25">
      <c r="A5" s="2">
        <v>42103</v>
      </c>
      <c r="B5" t="s">
        <v>9</v>
      </c>
      <c r="C5">
        <v>100379</v>
      </c>
      <c r="D5" s="3">
        <v>444</v>
      </c>
      <c r="E5" s="3"/>
      <c r="F5" s="3"/>
      <c r="G5" s="3"/>
      <c r="H5" s="3"/>
      <c r="I5" s="3"/>
      <c r="J5" s="3"/>
      <c r="K5" s="3"/>
      <c r="L5" s="3"/>
      <c r="M5" s="3"/>
      <c r="N5" s="3"/>
      <c r="O5" s="3">
        <f t="shared" ref="O5:O49" si="0">SUM(D5:N5)</f>
        <v>444</v>
      </c>
      <c r="P5" s="3">
        <v>444</v>
      </c>
      <c r="Q5" s="8">
        <v>444</v>
      </c>
    </row>
    <row r="6" spans="1:17" x14ac:dyDescent="0.25">
      <c r="A6" s="2">
        <v>42103</v>
      </c>
      <c r="B6" t="s">
        <v>9</v>
      </c>
      <c r="C6">
        <v>100380</v>
      </c>
      <c r="D6" s="3"/>
      <c r="E6" s="3">
        <v>71.489999999999995</v>
      </c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71.489999999999995</v>
      </c>
      <c r="P6" s="3">
        <v>71.489999999999995</v>
      </c>
      <c r="Q6" s="8">
        <v>71.489999999999995</v>
      </c>
    </row>
    <row r="7" spans="1:17" x14ac:dyDescent="0.25">
      <c r="A7" s="2">
        <v>42103</v>
      </c>
      <c r="B7" t="s">
        <v>10</v>
      </c>
      <c r="C7">
        <v>100381</v>
      </c>
      <c r="D7" s="3" t="s">
        <v>7</v>
      </c>
      <c r="E7" s="3"/>
      <c r="F7" s="3"/>
      <c r="G7" s="3"/>
      <c r="H7" s="3"/>
      <c r="I7" s="3"/>
      <c r="J7" s="3"/>
      <c r="K7" s="3"/>
      <c r="L7" s="3">
        <v>600</v>
      </c>
      <c r="M7" s="3"/>
      <c r="N7" s="3"/>
      <c r="O7" s="3">
        <f t="shared" si="0"/>
        <v>600</v>
      </c>
      <c r="P7" s="3">
        <v>600</v>
      </c>
      <c r="Q7" s="8">
        <v>600</v>
      </c>
    </row>
    <row r="8" spans="1:17" x14ac:dyDescent="0.25">
      <c r="A8" s="2">
        <v>42116</v>
      </c>
      <c r="B8" t="s">
        <v>11</v>
      </c>
      <c r="C8">
        <v>100382</v>
      </c>
      <c r="D8" s="3">
        <v>88.8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88.8</v>
      </c>
      <c r="P8" s="3">
        <v>88.8</v>
      </c>
      <c r="Q8" s="8">
        <v>88.8</v>
      </c>
    </row>
    <row r="9" spans="1:17" x14ac:dyDescent="0.25">
      <c r="A9" s="2">
        <v>42138</v>
      </c>
      <c r="B9" t="s">
        <v>12</v>
      </c>
      <c r="C9">
        <v>100383</v>
      </c>
      <c r="D9" s="3"/>
      <c r="E9" s="3"/>
      <c r="F9" s="3">
        <v>500</v>
      </c>
      <c r="G9" s="3"/>
      <c r="H9" s="3"/>
      <c r="I9" s="3"/>
      <c r="J9" s="3"/>
      <c r="K9" s="3"/>
      <c r="L9" s="3"/>
      <c r="M9" s="3"/>
      <c r="N9" s="3"/>
      <c r="O9" s="3">
        <f t="shared" si="0"/>
        <v>500</v>
      </c>
      <c r="P9" s="3">
        <v>500</v>
      </c>
      <c r="Q9" s="8">
        <v>500</v>
      </c>
    </row>
    <row r="10" spans="1:17" x14ac:dyDescent="0.25">
      <c r="A10" s="2">
        <v>42138</v>
      </c>
      <c r="B10" t="s">
        <v>14</v>
      </c>
      <c r="C10">
        <v>100384</v>
      </c>
      <c r="D10" s="3"/>
      <c r="E10" s="3"/>
      <c r="F10" s="3"/>
      <c r="G10" s="3">
        <v>251.2</v>
      </c>
      <c r="H10" s="3"/>
      <c r="I10" s="3"/>
      <c r="J10" s="3"/>
      <c r="K10" s="3"/>
      <c r="L10" s="3"/>
      <c r="M10" s="3"/>
      <c r="N10" s="3"/>
      <c r="O10" s="3">
        <f t="shared" si="0"/>
        <v>251.2</v>
      </c>
      <c r="P10" s="3">
        <v>251.2</v>
      </c>
      <c r="Q10" s="8">
        <v>251.2</v>
      </c>
    </row>
    <row r="11" spans="1:17" x14ac:dyDescent="0.25">
      <c r="A11" s="2">
        <v>42138</v>
      </c>
      <c r="B11" t="s">
        <v>17</v>
      </c>
      <c r="C11">
        <v>100385</v>
      </c>
      <c r="D11" s="3"/>
      <c r="E11" s="3"/>
      <c r="F11" s="3"/>
      <c r="G11" s="3"/>
      <c r="H11" s="3">
        <v>604.92999999999995</v>
      </c>
      <c r="I11" s="3"/>
      <c r="J11" s="3"/>
      <c r="K11" s="3"/>
      <c r="L11" s="3"/>
      <c r="M11" s="3"/>
      <c r="N11" s="3"/>
      <c r="O11" s="3">
        <f t="shared" si="0"/>
        <v>604.92999999999995</v>
      </c>
      <c r="P11" s="3">
        <v>604.92999999999995</v>
      </c>
      <c r="Q11" s="8">
        <v>604.92999999999995</v>
      </c>
    </row>
    <row r="12" spans="1:17" x14ac:dyDescent="0.25">
      <c r="A12" s="2">
        <v>42138</v>
      </c>
      <c r="B12" t="s">
        <v>9</v>
      </c>
      <c r="C12">
        <v>100386</v>
      </c>
      <c r="D12" s="3">
        <v>444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444</v>
      </c>
      <c r="P12" s="3">
        <v>444</v>
      </c>
      <c r="Q12" s="8">
        <v>444</v>
      </c>
    </row>
    <row r="13" spans="1:17" x14ac:dyDescent="0.25">
      <c r="A13" s="2">
        <v>42138</v>
      </c>
      <c r="B13" t="s">
        <v>11</v>
      </c>
      <c r="C13">
        <v>100387</v>
      </c>
      <c r="D13" s="3">
        <v>88.8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88.8</v>
      </c>
      <c r="P13" s="3">
        <v>88.8</v>
      </c>
      <c r="Q13" s="8">
        <v>88.8</v>
      </c>
    </row>
    <row r="14" spans="1:17" x14ac:dyDescent="0.25">
      <c r="A14" s="2">
        <v>42166</v>
      </c>
      <c r="B14" t="s">
        <v>9</v>
      </c>
      <c r="C14">
        <v>100388</v>
      </c>
      <c r="D14" s="3">
        <v>444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444</v>
      </c>
      <c r="P14" s="3">
        <v>444</v>
      </c>
      <c r="Q14" s="8">
        <v>444</v>
      </c>
    </row>
    <row r="15" spans="1:17" x14ac:dyDescent="0.25">
      <c r="A15" s="2">
        <v>42172</v>
      </c>
      <c r="B15" t="s">
        <v>11</v>
      </c>
      <c r="C15">
        <v>100389</v>
      </c>
      <c r="D15" s="3">
        <v>88.8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88.8</v>
      </c>
      <c r="P15" s="3">
        <v>88.8</v>
      </c>
      <c r="Q15" s="8">
        <v>88.8</v>
      </c>
    </row>
    <row r="16" spans="1:17" x14ac:dyDescent="0.25">
      <c r="A16" s="2">
        <v>42172</v>
      </c>
      <c r="B16" t="s">
        <v>18</v>
      </c>
      <c r="C16">
        <v>100390</v>
      </c>
      <c r="D16" s="3"/>
      <c r="E16" s="3"/>
      <c r="F16" s="3"/>
      <c r="G16" s="3"/>
      <c r="H16" s="3"/>
      <c r="I16" s="3"/>
      <c r="J16" s="3"/>
      <c r="K16" s="3"/>
      <c r="L16" s="3">
        <v>2000</v>
      </c>
      <c r="M16" s="3"/>
      <c r="N16" s="3"/>
      <c r="O16" s="3">
        <f t="shared" si="0"/>
        <v>2000</v>
      </c>
      <c r="P16" s="3">
        <v>2000</v>
      </c>
      <c r="Q16" s="8">
        <v>2000</v>
      </c>
    </row>
    <row r="17" spans="1:17" x14ac:dyDescent="0.25">
      <c r="A17" s="2">
        <v>42194</v>
      </c>
      <c r="B17" t="s">
        <v>9</v>
      </c>
      <c r="C17">
        <v>100391</v>
      </c>
      <c r="D17" s="3">
        <v>444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f t="shared" si="0"/>
        <v>444</v>
      </c>
      <c r="P17" s="3">
        <v>444</v>
      </c>
      <c r="Q17" s="8">
        <v>444</v>
      </c>
    </row>
    <row r="18" spans="1:17" x14ac:dyDescent="0.25">
      <c r="A18" s="2">
        <v>42194</v>
      </c>
      <c r="B18" t="s">
        <v>11</v>
      </c>
      <c r="C18">
        <v>100392</v>
      </c>
      <c r="D18" s="3">
        <v>88.8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 t="shared" si="0"/>
        <v>88.8</v>
      </c>
      <c r="P18" s="3">
        <v>88.8</v>
      </c>
      <c r="Q18" s="8">
        <v>88.8</v>
      </c>
    </row>
    <row r="19" spans="1:17" x14ac:dyDescent="0.25">
      <c r="A19" s="2">
        <v>42221</v>
      </c>
      <c r="B19" t="s">
        <v>19</v>
      </c>
      <c r="C19">
        <v>100393</v>
      </c>
      <c r="D19" s="3"/>
      <c r="E19" s="3"/>
      <c r="F19" s="3"/>
      <c r="G19" s="3"/>
      <c r="H19" s="3"/>
      <c r="I19" s="3">
        <v>630.05999999999995</v>
      </c>
      <c r="J19" s="3"/>
      <c r="K19" s="3"/>
      <c r="L19" s="3"/>
      <c r="M19" s="3"/>
      <c r="N19" s="3"/>
      <c r="O19" s="3">
        <f t="shared" si="0"/>
        <v>630.05999999999995</v>
      </c>
      <c r="P19" s="3">
        <v>630.05999999999995</v>
      </c>
      <c r="Q19" s="8">
        <v>630.05999999999995</v>
      </c>
    </row>
    <row r="20" spans="1:17" x14ac:dyDescent="0.25">
      <c r="A20" s="2">
        <v>42229</v>
      </c>
      <c r="B20" t="s">
        <v>9</v>
      </c>
      <c r="C20">
        <v>100394</v>
      </c>
      <c r="D20" s="3">
        <v>444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f t="shared" si="0"/>
        <v>444</v>
      </c>
      <c r="P20" s="3">
        <v>444</v>
      </c>
      <c r="Q20" s="8">
        <v>444</v>
      </c>
    </row>
    <row r="21" spans="1:17" x14ac:dyDescent="0.25">
      <c r="A21" s="2">
        <v>42229</v>
      </c>
      <c r="B21" t="s">
        <v>11</v>
      </c>
      <c r="C21">
        <v>100395</v>
      </c>
      <c r="D21" s="3">
        <v>88.8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 t="shared" si="0"/>
        <v>88.8</v>
      </c>
      <c r="P21" s="3">
        <v>88.8</v>
      </c>
      <c r="Q21" s="8">
        <v>88.8</v>
      </c>
    </row>
    <row r="22" spans="1:17" x14ac:dyDescent="0.25">
      <c r="A22" s="2">
        <v>42257</v>
      </c>
      <c r="B22" t="s">
        <v>9</v>
      </c>
      <c r="C22">
        <v>100396</v>
      </c>
      <c r="D22" s="3">
        <v>444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f t="shared" si="0"/>
        <v>444</v>
      </c>
      <c r="P22" s="3">
        <v>444</v>
      </c>
      <c r="Q22" s="8">
        <v>444</v>
      </c>
    </row>
    <row r="23" spans="1:17" x14ac:dyDescent="0.25">
      <c r="A23" s="2">
        <v>42257</v>
      </c>
      <c r="B23" t="s">
        <v>11</v>
      </c>
      <c r="C23">
        <v>100397</v>
      </c>
      <c r="D23" s="3">
        <v>88.8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f t="shared" si="0"/>
        <v>88.8</v>
      </c>
      <c r="P23" s="3">
        <v>88.8</v>
      </c>
      <c r="Q23" s="8">
        <v>88.8</v>
      </c>
    </row>
    <row r="24" spans="1:17" x14ac:dyDescent="0.25">
      <c r="A24" s="2">
        <v>42285</v>
      </c>
      <c r="B24" t="s">
        <v>25</v>
      </c>
      <c r="C24">
        <v>100398</v>
      </c>
      <c r="D24" s="3">
        <v>444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 t="shared" si="0"/>
        <v>444</v>
      </c>
      <c r="P24" s="3">
        <v>444</v>
      </c>
      <c r="Q24" s="8">
        <v>444</v>
      </c>
    </row>
    <row r="25" spans="1:17" x14ac:dyDescent="0.25">
      <c r="A25" s="2">
        <v>42285</v>
      </c>
      <c r="B25" t="s">
        <v>11</v>
      </c>
      <c r="C25">
        <v>100399</v>
      </c>
      <c r="D25" s="3">
        <v>88.8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f t="shared" si="0"/>
        <v>88.8</v>
      </c>
      <c r="P25" s="3">
        <v>88.8</v>
      </c>
      <c r="Q25" s="8">
        <v>88.8</v>
      </c>
    </row>
    <row r="26" spans="1:17" x14ac:dyDescent="0.25">
      <c r="A26" s="2">
        <v>42285</v>
      </c>
      <c r="B26" t="s">
        <v>21</v>
      </c>
      <c r="C26">
        <v>100400</v>
      </c>
      <c r="D26" s="3"/>
      <c r="E26" s="3"/>
      <c r="F26" s="3"/>
      <c r="G26" s="3">
        <v>360</v>
      </c>
      <c r="H26" s="3"/>
      <c r="I26" s="3"/>
      <c r="J26" s="3"/>
      <c r="K26" s="3"/>
      <c r="L26" s="3"/>
      <c r="M26" s="3"/>
      <c r="N26" s="3">
        <v>72</v>
      </c>
      <c r="O26" s="3">
        <f t="shared" si="0"/>
        <v>432</v>
      </c>
      <c r="P26" s="3">
        <v>432</v>
      </c>
      <c r="Q26" s="8">
        <v>432</v>
      </c>
    </row>
    <row r="27" spans="1:17" x14ac:dyDescent="0.25">
      <c r="A27" s="2">
        <v>42285</v>
      </c>
      <c r="B27" t="s">
        <v>25</v>
      </c>
      <c r="C27">
        <v>100401</v>
      </c>
      <c r="D27" s="3"/>
      <c r="E27" s="3">
        <v>25.06</v>
      </c>
      <c r="F27" s="3"/>
      <c r="G27" s="3"/>
      <c r="H27" s="3"/>
      <c r="I27" s="3"/>
      <c r="J27" s="3"/>
      <c r="K27" s="3"/>
      <c r="L27" s="3"/>
      <c r="M27" s="3"/>
      <c r="N27" s="3"/>
      <c r="O27" s="3">
        <f t="shared" si="0"/>
        <v>25.06</v>
      </c>
      <c r="P27" s="3">
        <v>25.06</v>
      </c>
      <c r="Q27" s="8">
        <v>25.06</v>
      </c>
    </row>
    <row r="28" spans="1:17" x14ac:dyDescent="0.25">
      <c r="A28" s="2">
        <v>42286</v>
      </c>
      <c r="B28" t="s">
        <v>22</v>
      </c>
      <c r="C28" t="s">
        <v>23</v>
      </c>
      <c r="D28" s="3" t="s">
        <v>7</v>
      </c>
      <c r="E28" s="3"/>
      <c r="F28" s="3"/>
      <c r="G28" s="3"/>
      <c r="H28" s="3"/>
      <c r="I28" s="3"/>
      <c r="J28" s="3">
        <v>35</v>
      </c>
      <c r="K28" s="3"/>
      <c r="L28" s="3"/>
      <c r="M28" s="3"/>
      <c r="N28" s="3"/>
      <c r="O28" s="3">
        <f t="shared" si="0"/>
        <v>35</v>
      </c>
      <c r="P28" s="3">
        <v>35</v>
      </c>
      <c r="Q28" s="8">
        <v>35</v>
      </c>
    </row>
    <row r="29" spans="1:17" x14ac:dyDescent="0.25">
      <c r="A29" s="2">
        <v>42320</v>
      </c>
      <c r="B29" t="s">
        <v>25</v>
      </c>
      <c r="C29">
        <v>100402</v>
      </c>
      <c r="D29" s="3">
        <v>444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>
        <f t="shared" si="0"/>
        <v>444</v>
      </c>
      <c r="P29" s="3">
        <v>444</v>
      </c>
      <c r="Q29" s="8">
        <v>444</v>
      </c>
    </row>
    <row r="30" spans="1:17" x14ac:dyDescent="0.25">
      <c r="A30" s="2">
        <v>42320</v>
      </c>
      <c r="B30" t="s">
        <v>25</v>
      </c>
      <c r="C30">
        <v>100403</v>
      </c>
      <c r="D30" s="3"/>
      <c r="E30" s="3">
        <v>51.65</v>
      </c>
      <c r="F30" s="3"/>
      <c r="G30" s="3"/>
      <c r="H30" s="3"/>
      <c r="I30" s="3"/>
      <c r="J30" s="3"/>
      <c r="K30" s="3"/>
      <c r="L30" s="3"/>
      <c r="M30" s="3"/>
      <c r="N30" s="3">
        <v>10.33</v>
      </c>
      <c r="O30" s="3">
        <f t="shared" si="0"/>
        <v>61.98</v>
      </c>
      <c r="P30" s="3">
        <v>61.98</v>
      </c>
      <c r="Q30" s="8">
        <v>61.98</v>
      </c>
    </row>
    <row r="31" spans="1:17" x14ac:dyDescent="0.25">
      <c r="A31" s="2">
        <v>42320</v>
      </c>
      <c r="B31" t="s">
        <v>11</v>
      </c>
      <c r="C31">
        <v>100404</v>
      </c>
      <c r="D31" s="3">
        <v>88.8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f t="shared" si="0"/>
        <v>88.8</v>
      </c>
      <c r="P31" s="3">
        <v>88.8</v>
      </c>
      <c r="Q31" s="8">
        <v>88.8</v>
      </c>
    </row>
    <row r="32" spans="1:17" x14ac:dyDescent="0.25">
      <c r="A32" s="2">
        <v>42341</v>
      </c>
      <c r="B32" t="s">
        <v>25</v>
      </c>
      <c r="C32">
        <v>100405</v>
      </c>
      <c r="D32" s="3">
        <v>444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f t="shared" si="0"/>
        <v>444</v>
      </c>
      <c r="P32" s="3">
        <v>444</v>
      </c>
      <c r="Q32" s="8">
        <v>444</v>
      </c>
    </row>
    <row r="33" spans="1:17" x14ac:dyDescent="0.25">
      <c r="A33" s="2">
        <v>42341</v>
      </c>
      <c r="B33" t="s">
        <v>11</v>
      </c>
      <c r="C33">
        <v>100406</v>
      </c>
      <c r="D33" s="3">
        <v>88.8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f t="shared" si="0"/>
        <v>88.8</v>
      </c>
      <c r="P33" s="3">
        <v>88.8</v>
      </c>
      <c r="Q33" s="8">
        <v>88.8</v>
      </c>
    </row>
    <row r="34" spans="1:17" x14ac:dyDescent="0.25">
      <c r="A34" s="2">
        <v>42341</v>
      </c>
      <c r="B34" t="s">
        <v>10</v>
      </c>
      <c r="C34">
        <v>100407</v>
      </c>
      <c r="D34" s="3"/>
      <c r="E34" s="3"/>
      <c r="F34" s="3"/>
      <c r="G34" s="3"/>
      <c r="H34" s="3"/>
      <c r="I34" s="3"/>
      <c r="J34" s="3"/>
      <c r="K34" s="3"/>
      <c r="L34" s="3">
        <v>360</v>
      </c>
      <c r="M34" s="3"/>
      <c r="N34" s="3"/>
      <c r="O34" s="3">
        <f t="shared" si="0"/>
        <v>360</v>
      </c>
      <c r="P34" s="3">
        <v>360</v>
      </c>
      <c r="Q34" s="8">
        <v>360</v>
      </c>
    </row>
    <row r="35" spans="1:17" x14ac:dyDescent="0.25">
      <c r="A35" s="2">
        <v>42341</v>
      </c>
      <c r="B35" t="s">
        <v>8</v>
      </c>
      <c r="C35">
        <v>100408</v>
      </c>
      <c r="D35" s="3"/>
      <c r="E35" s="3"/>
      <c r="F35" s="3"/>
      <c r="G35" s="3"/>
      <c r="H35" s="3"/>
      <c r="I35" s="3"/>
      <c r="J35" s="3"/>
      <c r="K35" s="3"/>
      <c r="L35" s="3">
        <v>850</v>
      </c>
      <c r="M35" s="3"/>
      <c r="N35" s="3"/>
      <c r="O35" s="3">
        <f t="shared" si="0"/>
        <v>850</v>
      </c>
      <c r="P35" s="3">
        <v>850</v>
      </c>
      <c r="Q35" s="8">
        <v>850</v>
      </c>
    </row>
    <row r="36" spans="1:17" x14ac:dyDescent="0.25">
      <c r="A36" s="2">
        <v>42383</v>
      </c>
      <c r="B36" t="s">
        <v>25</v>
      </c>
      <c r="C36">
        <v>100409</v>
      </c>
      <c r="D36" s="3">
        <v>444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f t="shared" si="0"/>
        <v>444</v>
      </c>
      <c r="P36" s="3">
        <v>444</v>
      </c>
      <c r="Q36" s="8">
        <v>444</v>
      </c>
    </row>
    <row r="37" spans="1:17" x14ac:dyDescent="0.25">
      <c r="A37" s="2">
        <v>42383</v>
      </c>
      <c r="B37" t="s">
        <v>11</v>
      </c>
      <c r="C37">
        <v>100410</v>
      </c>
      <c r="D37" s="3">
        <v>88.8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f t="shared" si="0"/>
        <v>88.8</v>
      </c>
      <c r="P37" s="3">
        <v>88.8</v>
      </c>
      <c r="Q37" s="8">
        <v>88.8</v>
      </c>
    </row>
    <row r="38" spans="1:17" x14ac:dyDescent="0.25">
      <c r="A38" s="2">
        <v>42383</v>
      </c>
      <c r="B38" t="s">
        <v>26</v>
      </c>
      <c r="C38">
        <v>100411</v>
      </c>
      <c r="D38" s="3"/>
      <c r="E38" s="3"/>
      <c r="F38" s="3"/>
      <c r="G38" s="3"/>
      <c r="H38" s="3"/>
      <c r="I38" s="3"/>
      <c r="J38" s="3"/>
      <c r="K38" s="3">
        <v>36.4</v>
      </c>
      <c r="L38" s="3"/>
      <c r="M38" s="3"/>
      <c r="N38" s="3">
        <v>7.28</v>
      </c>
      <c r="O38" s="3">
        <f t="shared" si="0"/>
        <v>43.68</v>
      </c>
      <c r="P38" s="3">
        <v>43.68</v>
      </c>
      <c r="Q38" s="8">
        <v>43.68</v>
      </c>
    </row>
    <row r="39" spans="1:17" x14ac:dyDescent="0.25">
      <c r="A39" s="2">
        <v>42394</v>
      </c>
      <c r="B39" t="s">
        <v>31</v>
      </c>
      <c r="C39">
        <v>100412</v>
      </c>
      <c r="D39" s="3"/>
      <c r="E39" s="3"/>
      <c r="F39" s="3"/>
      <c r="G39" s="3"/>
      <c r="H39" s="3"/>
      <c r="I39" s="3"/>
      <c r="J39" s="3"/>
      <c r="K39" s="3"/>
      <c r="L39" s="3"/>
      <c r="M39" s="3">
        <v>20</v>
      </c>
      <c r="N39" s="3"/>
      <c r="O39" s="3">
        <f t="shared" si="0"/>
        <v>20</v>
      </c>
      <c r="P39" s="3">
        <v>20</v>
      </c>
      <c r="Q39" s="8">
        <v>20</v>
      </c>
    </row>
    <row r="40" spans="1:17" x14ac:dyDescent="0.25">
      <c r="A40" s="2">
        <v>42394</v>
      </c>
      <c r="B40" t="s">
        <v>28</v>
      </c>
      <c r="C40">
        <v>100413</v>
      </c>
      <c r="D40" s="3"/>
      <c r="E40" s="3"/>
      <c r="F40" s="3"/>
      <c r="G40" s="3"/>
      <c r="H40" s="3"/>
      <c r="I40" s="3"/>
      <c r="J40" s="3"/>
      <c r="K40" s="3"/>
      <c r="L40" s="3">
        <v>6885.9</v>
      </c>
      <c r="M40" s="3"/>
      <c r="N40" s="3"/>
      <c r="O40" s="3">
        <f t="shared" si="0"/>
        <v>6885.9</v>
      </c>
      <c r="P40" s="3">
        <v>6885.9</v>
      </c>
      <c r="Q40" s="8">
        <v>6885.9</v>
      </c>
    </row>
    <row r="41" spans="1:17" x14ac:dyDescent="0.25">
      <c r="A41" s="2">
        <v>42394</v>
      </c>
      <c r="B41" t="s">
        <v>29</v>
      </c>
      <c r="C41">
        <v>100414</v>
      </c>
      <c r="D41" s="3" t="s">
        <v>7</v>
      </c>
      <c r="E41" s="3"/>
      <c r="F41" s="3"/>
      <c r="G41" s="3"/>
      <c r="H41" s="3"/>
      <c r="I41" s="3"/>
      <c r="J41" s="3"/>
      <c r="K41" s="3"/>
      <c r="L41" s="3">
        <v>2669.57</v>
      </c>
      <c r="M41" s="3"/>
      <c r="N41" s="3"/>
      <c r="O41" s="3">
        <f t="shared" si="0"/>
        <v>2669.57</v>
      </c>
      <c r="P41" s="3">
        <v>2669.57</v>
      </c>
      <c r="Q41" s="8">
        <v>2669.57</v>
      </c>
    </row>
    <row r="42" spans="1:17" x14ac:dyDescent="0.25">
      <c r="A42" s="2">
        <v>42394</v>
      </c>
      <c r="B42" t="s">
        <v>30</v>
      </c>
      <c r="C42">
        <v>100415</v>
      </c>
      <c r="D42" s="3"/>
      <c r="E42" s="3"/>
      <c r="F42" s="3"/>
      <c r="G42" s="3"/>
      <c r="H42" s="3"/>
      <c r="I42" s="3"/>
      <c r="J42" s="3"/>
      <c r="K42" s="3"/>
      <c r="L42" s="3">
        <v>1500</v>
      </c>
      <c r="M42" s="3"/>
      <c r="N42" s="3"/>
      <c r="O42" s="3">
        <f t="shared" si="0"/>
        <v>1500</v>
      </c>
      <c r="P42" s="3">
        <v>1500</v>
      </c>
      <c r="Q42" s="8">
        <v>1500</v>
      </c>
    </row>
    <row r="43" spans="1:17" x14ac:dyDescent="0.25">
      <c r="A43" s="2">
        <v>42411</v>
      </c>
      <c r="B43" t="s">
        <v>25</v>
      </c>
      <c r="C43">
        <v>100416</v>
      </c>
      <c r="D43" s="3">
        <v>444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f t="shared" si="0"/>
        <v>444</v>
      </c>
      <c r="P43" s="3">
        <v>444</v>
      </c>
      <c r="Q43" s="8">
        <v>444</v>
      </c>
    </row>
    <row r="44" spans="1:17" x14ac:dyDescent="0.25">
      <c r="A44" s="2">
        <v>42411</v>
      </c>
      <c r="B44" t="s">
        <v>11</v>
      </c>
      <c r="C44">
        <v>100417</v>
      </c>
      <c r="D44" s="3">
        <v>88.8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f t="shared" si="0"/>
        <v>88.8</v>
      </c>
      <c r="P44" s="3">
        <v>88.8</v>
      </c>
      <c r="Q44" s="8">
        <v>88.8</v>
      </c>
    </row>
    <row r="45" spans="1:17" x14ac:dyDescent="0.25">
      <c r="A45" s="2">
        <v>42439</v>
      </c>
      <c r="B45" t="s">
        <v>25</v>
      </c>
      <c r="C45">
        <v>100418</v>
      </c>
      <c r="D45" s="3">
        <v>444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f t="shared" si="0"/>
        <v>444</v>
      </c>
      <c r="P45" s="3">
        <v>444</v>
      </c>
      <c r="Q45" s="8">
        <v>444</v>
      </c>
    </row>
    <row r="46" spans="1:17" x14ac:dyDescent="0.25">
      <c r="A46" s="2">
        <v>42439</v>
      </c>
      <c r="B46" t="s">
        <v>25</v>
      </c>
      <c r="C46">
        <v>100419</v>
      </c>
      <c r="D46" s="3" t="s">
        <v>7</v>
      </c>
      <c r="E46" s="3">
        <v>385.83</v>
      </c>
      <c r="F46" s="3"/>
      <c r="G46" s="3"/>
      <c r="H46" s="3"/>
      <c r="I46" s="3"/>
      <c r="J46" s="3"/>
      <c r="K46" s="3"/>
      <c r="L46" s="3"/>
      <c r="M46" s="3"/>
      <c r="N46" s="3">
        <v>77.17</v>
      </c>
      <c r="O46" s="3">
        <f t="shared" si="0"/>
        <v>463</v>
      </c>
      <c r="P46" s="3">
        <v>463</v>
      </c>
      <c r="Q46" s="8">
        <v>463</v>
      </c>
    </row>
    <row r="47" spans="1:17" x14ac:dyDescent="0.25">
      <c r="A47" s="2">
        <v>42439</v>
      </c>
      <c r="B47" t="s">
        <v>11</v>
      </c>
      <c r="C47">
        <v>100420</v>
      </c>
      <c r="D47" s="3">
        <v>88.8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f t="shared" si="0"/>
        <v>88.8</v>
      </c>
      <c r="P47" s="3">
        <v>88.8</v>
      </c>
      <c r="Q47" s="8">
        <v>88.8</v>
      </c>
    </row>
    <row r="48" spans="1:17" x14ac:dyDescent="0.25">
      <c r="A48" s="2">
        <v>42439</v>
      </c>
      <c r="B48" t="s">
        <v>26</v>
      </c>
      <c r="C48">
        <v>100421</v>
      </c>
      <c r="D48" s="3"/>
      <c r="E48" s="3"/>
      <c r="F48" s="3"/>
      <c r="G48" s="3"/>
      <c r="H48" s="3"/>
      <c r="I48" s="3"/>
      <c r="J48" s="3"/>
      <c r="K48" s="3">
        <v>31.92</v>
      </c>
      <c r="L48" s="3"/>
      <c r="M48" s="3"/>
      <c r="N48" s="3"/>
      <c r="O48" s="3">
        <f t="shared" si="0"/>
        <v>31.92</v>
      </c>
      <c r="P48" s="3">
        <v>31.92</v>
      </c>
      <c r="Q48" s="8">
        <v>0</v>
      </c>
    </row>
    <row r="49" spans="2:18" x14ac:dyDescent="0.25">
      <c r="D49" s="5">
        <f t="shared" ref="D49:M49" si="1">SUM(D4:D48)</f>
        <v>6393.6000000000013</v>
      </c>
      <c r="E49" s="5">
        <f t="shared" si="1"/>
        <v>534.03</v>
      </c>
      <c r="F49" s="5">
        <f t="shared" si="1"/>
        <v>500</v>
      </c>
      <c r="G49" s="5">
        <f t="shared" si="1"/>
        <v>611.20000000000005</v>
      </c>
      <c r="H49" s="5">
        <f t="shared" si="1"/>
        <v>604.92999999999995</v>
      </c>
      <c r="I49" s="5">
        <f t="shared" si="1"/>
        <v>630.05999999999995</v>
      </c>
      <c r="J49" s="5">
        <f t="shared" si="1"/>
        <v>35</v>
      </c>
      <c r="K49" s="5">
        <f t="shared" si="1"/>
        <v>68.319999999999993</v>
      </c>
      <c r="L49" s="5">
        <f t="shared" si="1"/>
        <v>40052.51</v>
      </c>
      <c r="M49" s="5">
        <f t="shared" si="1"/>
        <v>20</v>
      </c>
      <c r="N49" s="5">
        <f>SUM(N4:N48)</f>
        <v>166.78</v>
      </c>
      <c r="O49" s="5">
        <f t="shared" si="0"/>
        <v>49616.43</v>
      </c>
      <c r="P49" s="5">
        <f>SUM(P4:P48)</f>
        <v>49616.430000000022</v>
      </c>
      <c r="Q49" s="3">
        <f>SUM(Q4:Q48)</f>
        <v>49584.510000000024</v>
      </c>
    </row>
    <row r="50" spans="2:18" ht="30" x14ac:dyDescent="0.25">
      <c r="B50" s="6" t="s">
        <v>40</v>
      </c>
      <c r="D50" s="5" t="s">
        <v>7</v>
      </c>
      <c r="E50" s="5" t="s">
        <v>7</v>
      </c>
      <c r="F50" s="5" t="s">
        <v>7</v>
      </c>
      <c r="G50" s="5" t="s">
        <v>7</v>
      </c>
      <c r="H50" s="5" t="s">
        <v>7</v>
      </c>
      <c r="I50" s="5" t="s">
        <v>7</v>
      </c>
      <c r="J50" s="5" t="s">
        <v>7</v>
      </c>
      <c r="K50" s="5" t="s">
        <v>7</v>
      </c>
      <c r="L50" s="5" t="s">
        <v>7</v>
      </c>
      <c r="M50" s="5" t="s">
        <v>7</v>
      </c>
      <c r="N50" s="3"/>
      <c r="O50" s="3" t="s">
        <v>7</v>
      </c>
      <c r="Q50" s="8">
        <v>31.92</v>
      </c>
      <c r="R50" t="s">
        <v>39</v>
      </c>
    </row>
    <row r="51" spans="2:18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 t="s">
        <v>7</v>
      </c>
      <c r="Q51" s="5">
        <f>SUM(Q50+Q49)</f>
        <v>49616.430000000022</v>
      </c>
    </row>
  </sheetData>
  <mergeCells count="1">
    <mergeCell ref="A1:O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34" sqref="C34"/>
    </sheetView>
  </sheetViews>
  <sheetFormatPr defaultRowHeight="15" x14ac:dyDescent="0.25"/>
  <cols>
    <col min="1" max="1" width="35.42578125" customWidth="1"/>
    <col min="2" max="2" width="9.85546875" bestFit="1" customWidth="1"/>
    <col min="4" max="4" width="9.85546875" bestFit="1" customWidth="1"/>
    <col min="6" max="6" width="9.85546875" bestFit="1" customWidth="1"/>
  </cols>
  <sheetData>
    <row r="1" spans="1:9" x14ac:dyDescent="0.25">
      <c r="A1" s="11" t="s">
        <v>41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52</v>
      </c>
      <c r="B2" s="11"/>
      <c r="C2" s="11"/>
      <c r="D2" s="11"/>
      <c r="E2" s="11"/>
      <c r="F2" s="11"/>
      <c r="G2" s="11"/>
      <c r="H2" s="11"/>
      <c r="I2" s="11"/>
    </row>
    <row r="3" spans="1:9" ht="45" x14ac:dyDescent="0.25">
      <c r="A3" s="1"/>
      <c r="B3" s="4" t="s">
        <v>42</v>
      </c>
      <c r="C3" s="1"/>
      <c r="D3" s="4" t="s">
        <v>43</v>
      </c>
      <c r="E3" s="1"/>
      <c r="F3" s="4" t="s">
        <v>44</v>
      </c>
      <c r="G3" s="1"/>
      <c r="H3" s="1"/>
      <c r="I3" s="1"/>
    </row>
    <row r="4" spans="1:9" x14ac:dyDescent="0.25">
      <c r="A4" s="1"/>
      <c r="B4" s="7" t="s">
        <v>6</v>
      </c>
      <c r="C4" s="1"/>
      <c r="D4" s="7" t="s">
        <v>6</v>
      </c>
      <c r="E4" s="1"/>
      <c r="F4" s="7" t="s">
        <v>6</v>
      </c>
      <c r="G4" s="1"/>
      <c r="H4" s="1"/>
      <c r="I4" s="1"/>
    </row>
    <row r="5" spans="1:9" x14ac:dyDescent="0.25">
      <c r="A5" s="1"/>
      <c r="B5" s="7"/>
      <c r="C5" s="1"/>
      <c r="D5" s="7"/>
      <c r="E5" s="1"/>
      <c r="F5" s="7"/>
      <c r="G5" s="1"/>
      <c r="H5" s="1"/>
      <c r="I5" s="1"/>
    </row>
    <row r="6" spans="1:9" x14ac:dyDescent="0.25">
      <c r="A6" t="s">
        <v>53</v>
      </c>
      <c r="B6" s="3">
        <v>500</v>
      </c>
      <c r="C6" s="3"/>
      <c r="D6" s="3">
        <v>46480.86</v>
      </c>
      <c r="E6" s="3"/>
      <c r="F6" s="3">
        <f>SUM(B6:E6)</f>
        <v>46980.86</v>
      </c>
    </row>
    <row r="7" spans="1:9" x14ac:dyDescent="0.25">
      <c r="A7" t="s">
        <v>45</v>
      </c>
      <c r="B7" s="3">
        <v>-1250</v>
      </c>
      <c r="C7" s="3"/>
      <c r="D7" s="3">
        <v>0</v>
      </c>
      <c r="E7" s="3"/>
      <c r="F7" s="3">
        <f t="shared" ref="F7:F27" si="0">SUM(B7:E7)</f>
        <v>-1250</v>
      </c>
    </row>
    <row r="8" spans="1:9" x14ac:dyDescent="0.25">
      <c r="A8" t="s">
        <v>46</v>
      </c>
      <c r="B8" s="3">
        <f>SUM(B6:B7)</f>
        <v>-750</v>
      </c>
      <c r="C8" s="3"/>
      <c r="D8" s="3">
        <f>SUM(D6:D7)</f>
        <v>46480.86</v>
      </c>
      <c r="E8" s="3"/>
      <c r="F8" s="3">
        <f t="shared" si="0"/>
        <v>45730.86</v>
      </c>
    </row>
    <row r="9" spans="1:9" x14ac:dyDescent="0.25">
      <c r="B9" s="3"/>
      <c r="C9" s="3"/>
      <c r="D9" s="3"/>
      <c r="E9" s="3"/>
      <c r="F9" s="3">
        <f t="shared" si="0"/>
        <v>0</v>
      </c>
    </row>
    <row r="10" spans="1:9" x14ac:dyDescent="0.25">
      <c r="A10" t="s">
        <v>47</v>
      </c>
      <c r="B10" s="3"/>
      <c r="C10" s="3"/>
      <c r="D10" s="3"/>
      <c r="E10" s="3"/>
      <c r="F10" s="3" t="s">
        <v>7</v>
      </c>
    </row>
    <row r="11" spans="1:9" x14ac:dyDescent="0.25">
      <c r="A11" t="s">
        <v>48</v>
      </c>
      <c r="B11" s="3">
        <v>30000</v>
      </c>
      <c r="C11" s="3"/>
      <c r="D11" s="3">
        <v>21.87</v>
      </c>
      <c r="E11" s="3"/>
      <c r="F11" s="3">
        <f t="shared" si="0"/>
        <v>30021.87</v>
      </c>
    </row>
    <row r="12" spans="1:9" x14ac:dyDescent="0.25">
      <c r="A12" t="s">
        <v>7</v>
      </c>
      <c r="B12" s="3"/>
      <c r="C12" s="3"/>
      <c r="D12" s="3" t="s">
        <v>7</v>
      </c>
      <c r="E12" s="3"/>
      <c r="F12" s="3" t="s">
        <v>7</v>
      </c>
    </row>
    <row r="13" spans="1:9" x14ac:dyDescent="0.25">
      <c r="A13" t="s">
        <v>49</v>
      </c>
      <c r="B13" s="3">
        <v>-4297.47</v>
      </c>
      <c r="C13" s="3"/>
      <c r="D13" s="3">
        <v>4297.47</v>
      </c>
      <c r="E13" s="3"/>
      <c r="F13" s="3">
        <f t="shared" si="0"/>
        <v>0</v>
      </c>
    </row>
    <row r="14" spans="1:9" x14ac:dyDescent="0.25">
      <c r="B14" s="3">
        <v>25043.18</v>
      </c>
      <c r="C14" s="3"/>
      <c r="D14" s="3">
        <v>-25043.18</v>
      </c>
      <c r="E14" s="3"/>
      <c r="F14" s="3">
        <f t="shared" si="0"/>
        <v>0</v>
      </c>
    </row>
    <row r="15" spans="1:9" x14ac:dyDescent="0.25">
      <c r="B15" s="3"/>
      <c r="C15" s="3"/>
      <c r="D15" s="3"/>
      <c r="E15" s="3"/>
      <c r="F15" s="3" t="s">
        <v>7</v>
      </c>
    </row>
    <row r="16" spans="1:9" x14ac:dyDescent="0.25">
      <c r="A16" t="s">
        <v>50</v>
      </c>
      <c r="B16" s="3">
        <v>-49616.43</v>
      </c>
      <c r="C16" s="3"/>
      <c r="D16" s="3">
        <v>0</v>
      </c>
      <c r="E16" s="3"/>
      <c r="F16" s="3">
        <f t="shared" si="0"/>
        <v>-49616.43</v>
      </c>
    </row>
    <row r="17" spans="1:7" x14ac:dyDescent="0.25">
      <c r="B17" s="3"/>
      <c r="C17" s="3"/>
      <c r="D17" s="3"/>
      <c r="E17" s="3"/>
      <c r="F17" s="3" t="s">
        <v>7</v>
      </c>
    </row>
    <row r="18" spans="1:7" x14ac:dyDescent="0.25">
      <c r="A18" s="1" t="s">
        <v>56</v>
      </c>
      <c r="B18" s="5">
        <f>SUM(B8:B16)</f>
        <v>379.27999999999884</v>
      </c>
      <c r="C18" s="5"/>
      <c r="D18" s="5">
        <f>SUM(D8:D16)</f>
        <v>25757.020000000004</v>
      </c>
      <c r="E18" s="5"/>
      <c r="F18" s="5">
        <f t="shared" si="0"/>
        <v>26136.300000000003</v>
      </c>
    </row>
    <row r="19" spans="1:7" x14ac:dyDescent="0.25">
      <c r="B19" s="3"/>
      <c r="C19" s="3"/>
      <c r="D19" s="3"/>
      <c r="E19" s="3"/>
      <c r="F19" s="3" t="s">
        <v>7</v>
      </c>
    </row>
    <row r="20" spans="1:7" x14ac:dyDescent="0.25">
      <c r="B20" s="3"/>
      <c r="C20" s="3"/>
      <c r="D20" s="3"/>
      <c r="E20" s="3"/>
      <c r="F20" s="3" t="s">
        <v>7</v>
      </c>
    </row>
    <row r="21" spans="1:7" x14ac:dyDescent="0.25">
      <c r="A21" s="1" t="s">
        <v>54</v>
      </c>
      <c r="F21" t="s">
        <v>7</v>
      </c>
    </row>
    <row r="22" spans="1:7" x14ac:dyDescent="0.25">
      <c r="F22" t="s">
        <v>7</v>
      </c>
    </row>
    <row r="23" spans="1:7" x14ac:dyDescent="0.25">
      <c r="A23" t="s">
        <v>55</v>
      </c>
      <c r="B23">
        <v>411.2</v>
      </c>
      <c r="D23">
        <v>25757.02</v>
      </c>
      <c r="F23" s="9">
        <f t="shared" si="0"/>
        <v>26168.22</v>
      </c>
    </row>
    <row r="24" spans="1:7" x14ac:dyDescent="0.25">
      <c r="F24" s="10" t="s">
        <v>7</v>
      </c>
    </row>
    <row r="25" spans="1:7" x14ac:dyDescent="0.25">
      <c r="A25" t="s">
        <v>51</v>
      </c>
      <c r="B25">
        <v>-31.92</v>
      </c>
      <c r="D25">
        <v>0</v>
      </c>
      <c r="F25" s="9">
        <f t="shared" si="0"/>
        <v>-31.92</v>
      </c>
    </row>
    <row r="27" spans="1:7" x14ac:dyDescent="0.25">
      <c r="A27" s="1" t="s">
        <v>57</v>
      </c>
      <c r="B27" s="1">
        <f>SUM(B23+B25)</f>
        <v>379.28</v>
      </c>
      <c r="C27" s="1"/>
      <c r="D27" s="1">
        <f>SUM(D23+D25)</f>
        <v>25757.02</v>
      </c>
      <c r="E27" s="1"/>
      <c r="F27" s="5">
        <f t="shared" si="0"/>
        <v>26136.3</v>
      </c>
      <c r="G27" t="s">
        <v>7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2" workbookViewId="0">
      <selection activeCell="D22" sqref="D22"/>
    </sheetView>
  </sheetViews>
  <sheetFormatPr defaultRowHeight="15" x14ac:dyDescent="0.25"/>
  <cols>
    <col min="1" max="1" width="27.7109375" customWidth="1"/>
    <col min="5" max="5" width="36.5703125" customWidth="1"/>
  </cols>
  <sheetData>
    <row r="1" spans="1:7" x14ac:dyDescent="0.25">
      <c r="A1" s="11" t="s">
        <v>58</v>
      </c>
      <c r="B1" s="11"/>
      <c r="C1" s="11"/>
      <c r="D1" s="11"/>
      <c r="E1" s="11"/>
      <c r="F1" s="11"/>
      <c r="G1" s="11"/>
    </row>
    <row r="2" spans="1:7" x14ac:dyDescent="0.25">
      <c r="A2" s="11" t="s">
        <v>59</v>
      </c>
      <c r="B2" s="11"/>
      <c r="C2" s="11"/>
      <c r="D2" s="11"/>
      <c r="E2" s="11"/>
      <c r="F2" s="11"/>
      <c r="G2" s="1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 t="s">
        <v>60</v>
      </c>
      <c r="C4" s="1"/>
      <c r="D4" s="1" t="s">
        <v>61</v>
      </c>
      <c r="E4" s="1"/>
      <c r="F4" s="1"/>
      <c r="G4" s="1"/>
    </row>
    <row r="6" spans="1:7" x14ac:dyDescent="0.25">
      <c r="A6" t="s">
        <v>62</v>
      </c>
      <c r="B6">
        <v>35094</v>
      </c>
      <c r="D6">
        <v>45731</v>
      </c>
      <c r="E6" t="s">
        <v>71</v>
      </c>
    </row>
    <row r="8" spans="1:7" x14ac:dyDescent="0.25">
      <c r="A8" t="s">
        <v>63</v>
      </c>
      <c r="B8">
        <v>77010</v>
      </c>
      <c r="D8">
        <v>30000</v>
      </c>
    </row>
    <row r="10" spans="1:7" x14ac:dyDescent="0.25">
      <c r="A10" t="s">
        <v>64</v>
      </c>
      <c r="B10">
        <v>8030</v>
      </c>
      <c r="D10">
        <v>22</v>
      </c>
    </row>
    <row r="12" spans="1:7" x14ac:dyDescent="0.25">
      <c r="A12" t="s">
        <v>65</v>
      </c>
      <c r="B12">
        <v>6096</v>
      </c>
      <c r="D12">
        <v>6394</v>
      </c>
    </row>
    <row r="14" spans="1:7" x14ac:dyDescent="0.25">
      <c r="A14" t="s">
        <v>66</v>
      </c>
      <c r="B14">
        <v>0</v>
      </c>
      <c r="D14">
        <v>0</v>
      </c>
    </row>
    <row r="16" spans="1:7" x14ac:dyDescent="0.25">
      <c r="A16" t="s">
        <v>67</v>
      </c>
      <c r="B16">
        <v>68297</v>
      </c>
      <c r="D16">
        <v>43223</v>
      </c>
    </row>
    <row r="18" spans="1:4" x14ac:dyDescent="0.25">
      <c r="A18" t="s">
        <v>68</v>
      </c>
      <c r="B18">
        <v>45741</v>
      </c>
      <c r="D18">
        <f>SUM(D6+D8+D10+-D12-D14-D16)</f>
        <v>26136</v>
      </c>
    </row>
    <row r="20" spans="1:4" x14ac:dyDescent="0.25">
      <c r="A20" t="s">
        <v>70</v>
      </c>
      <c r="B20">
        <v>45741</v>
      </c>
      <c r="D20">
        <v>26136</v>
      </c>
    </row>
    <row r="22" spans="1:4" x14ac:dyDescent="0.25">
      <c r="A22" t="s">
        <v>69</v>
      </c>
      <c r="B22">
        <v>9103</v>
      </c>
      <c r="D22">
        <v>3127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4" workbookViewId="0">
      <selection activeCell="L33" sqref="L33:L34"/>
    </sheetView>
  </sheetViews>
  <sheetFormatPr defaultRowHeight="15" x14ac:dyDescent="0.25"/>
  <cols>
    <col min="5" max="5" width="9.85546875" bestFit="1" customWidth="1"/>
  </cols>
  <sheetData>
    <row r="1" spans="1:9" x14ac:dyDescent="0.25">
      <c r="A1" s="12" t="s">
        <v>35</v>
      </c>
      <c r="B1" s="12"/>
      <c r="C1" s="12"/>
      <c r="D1" s="12"/>
      <c r="E1" s="12"/>
      <c r="F1" s="12"/>
      <c r="G1" s="12"/>
      <c r="H1" s="12"/>
      <c r="I1" s="6"/>
    </row>
    <row r="2" spans="1:9" ht="30" x14ac:dyDescent="0.25">
      <c r="A2" s="4"/>
      <c r="B2" s="4"/>
      <c r="C2" s="4" t="s">
        <v>36</v>
      </c>
      <c r="D2" s="4"/>
      <c r="E2" s="4" t="s">
        <v>37</v>
      </c>
      <c r="F2" s="4"/>
      <c r="G2" s="4"/>
      <c r="H2" s="4"/>
      <c r="I2" s="6"/>
    </row>
    <row r="3" spans="1:9" x14ac:dyDescent="0.25">
      <c r="A3" s="1"/>
      <c r="B3" s="1"/>
      <c r="C3" s="7" t="s">
        <v>6</v>
      </c>
      <c r="D3" s="7"/>
      <c r="E3" s="7" t="s">
        <v>6</v>
      </c>
      <c r="F3" s="1"/>
      <c r="G3" s="1"/>
      <c r="H3" s="1"/>
    </row>
    <row r="4" spans="1:9" x14ac:dyDescent="0.25">
      <c r="C4" s="3">
        <v>-4297.47</v>
      </c>
      <c r="D4" s="3"/>
      <c r="E4" s="3">
        <v>4297.47</v>
      </c>
      <c r="G4">
        <f>SUM(C4+E4)</f>
        <v>0</v>
      </c>
    </row>
    <row r="5" spans="1:9" x14ac:dyDescent="0.25">
      <c r="C5" s="3">
        <v>600</v>
      </c>
      <c r="D5" s="3"/>
      <c r="E5" s="3">
        <v>-600</v>
      </c>
      <c r="G5">
        <f t="shared" ref="G5:G29" si="0">SUM(C5+E5)</f>
        <v>0</v>
      </c>
    </row>
    <row r="6" spans="1:9" x14ac:dyDescent="0.25">
      <c r="C6" s="3">
        <v>1250</v>
      </c>
      <c r="D6" s="3"/>
      <c r="E6" s="3">
        <v>-1250</v>
      </c>
      <c r="G6">
        <f t="shared" si="0"/>
        <v>0</v>
      </c>
    </row>
    <row r="7" spans="1:9" x14ac:dyDescent="0.25">
      <c r="C7" s="3">
        <v>532.79999999999995</v>
      </c>
      <c r="D7" s="3"/>
      <c r="E7" s="3">
        <v>-532.79999999999995</v>
      </c>
      <c r="G7">
        <f t="shared" si="0"/>
        <v>0</v>
      </c>
    </row>
    <row r="8" spans="1:9" x14ac:dyDescent="0.25">
      <c r="C8" s="3">
        <v>340</v>
      </c>
      <c r="D8" s="3"/>
      <c r="E8" s="3">
        <v>-340</v>
      </c>
      <c r="G8">
        <f t="shared" si="0"/>
        <v>0</v>
      </c>
    </row>
    <row r="9" spans="1:9" x14ac:dyDescent="0.25">
      <c r="C9" s="3">
        <v>1104.93</v>
      </c>
      <c r="D9" s="3"/>
      <c r="E9" s="3">
        <v>-1104.93</v>
      </c>
      <c r="G9">
        <f t="shared" si="0"/>
        <v>0</v>
      </c>
    </row>
    <row r="10" spans="1:9" x14ac:dyDescent="0.25">
      <c r="C10" s="3">
        <v>444</v>
      </c>
      <c r="D10" s="3"/>
      <c r="E10" s="3">
        <v>-444</v>
      </c>
      <c r="G10">
        <f t="shared" si="0"/>
        <v>0</v>
      </c>
    </row>
    <row r="11" spans="1:9" x14ac:dyDescent="0.25">
      <c r="C11" s="3">
        <v>2088.8000000000002</v>
      </c>
      <c r="D11" s="3"/>
      <c r="E11" s="3">
        <v>-2088.8000000000002</v>
      </c>
      <c r="G11">
        <f t="shared" si="0"/>
        <v>0</v>
      </c>
    </row>
    <row r="12" spans="1:9" x14ac:dyDescent="0.25">
      <c r="C12" s="3">
        <v>444</v>
      </c>
      <c r="D12" s="3"/>
      <c r="E12" s="3">
        <v>-444</v>
      </c>
      <c r="G12">
        <f t="shared" si="0"/>
        <v>0</v>
      </c>
    </row>
    <row r="13" spans="1:9" x14ac:dyDescent="0.25">
      <c r="C13" s="3">
        <v>532.79999999999995</v>
      </c>
      <c r="D13" s="3"/>
      <c r="E13" s="3">
        <v>-532.79999999999995</v>
      </c>
      <c r="G13">
        <f t="shared" si="0"/>
        <v>0</v>
      </c>
    </row>
    <row r="14" spans="1:9" x14ac:dyDescent="0.25">
      <c r="C14" s="3">
        <v>718.86</v>
      </c>
      <c r="D14" s="3"/>
      <c r="E14" s="3">
        <v>-718.86</v>
      </c>
      <c r="G14">
        <f t="shared" si="0"/>
        <v>0</v>
      </c>
    </row>
    <row r="15" spans="1:9" x14ac:dyDescent="0.25">
      <c r="C15" s="3">
        <v>444</v>
      </c>
      <c r="D15" s="3"/>
      <c r="E15" s="3">
        <v>-444</v>
      </c>
      <c r="G15">
        <f t="shared" si="0"/>
        <v>0</v>
      </c>
    </row>
    <row r="16" spans="1:9" x14ac:dyDescent="0.25">
      <c r="C16" s="3">
        <v>504.06</v>
      </c>
      <c r="D16" s="3" t="s">
        <v>7</v>
      </c>
      <c r="E16" s="3">
        <v>-504.06</v>
      </c>
      <c r="G16">
        <f t="shared" si="0"/>
        <v>0</v>
      </c>
    </row>
    <row r="17" spans="3:7" x14ac:dyDescent="0.25">
      <c r="C17" s="3">
        <v>177.6</v>
      </c>
      <c r="D17" s="3"/>
      <c r="E17" s="3">
        <v>-177.6</v>
      </c>
      <c r="G17">
        <f t="shared" si="0"/>
        <v>0</v>
      </c>
    </row>
    <row r="18" spans="3:7" x14ac:dyDescent="0.25">
      <c r="C18" s="3">
        <v>432</v>
      </c>
      <c r="D18" s="3"/>
      <c r="E18" s="3">
        <v>-432</v>
      </c>
      <c r="G18">
        <f t="shared" si="0"/>
        <v>0</v>
      </c>
    </row>
    <row r="19" spans="3:7" x14ac:dyDescent="0.25">
      <c r="C19" s="3">
        <v>505.98</v>
      </c>
      <c r="D19" s="3"/>
      <c r="E19" s="3">
        <v>-505.98</v>
      </c>
      <c r="G19">
        <f t="shared" si="0"/>
        <v>0</v>
      </c>
    </row>
    <row r="20" spans="3:7" x14ac:dyDescent="0.25">
      <c r="C20" s="3">
        <v>532.79999999999995</v>
      </c>
      <c r="D20" s="3"/>
      <c r="E20" s="3">
        <v>-532.79999999999995</v>
      </c>
      <c r="G20">
        <f t="shared" si="0"/>
        <v>0</v>
      </c>
    </row>
    <row r="21" spans="3:7" x14ac:dyDescent="0.25">
      <c r="C21" s="3">
        <v>360</v>
      </c>
      <c r="D21" s="3"/>
      <c r="E21" s="3">
        <v>-360</v>
      </c>
      <c r="G21">
        <f t="shared" si="0"/>
        <v>0</v>
      </c>
    </row>
    <row r="22" spans="3:7" x14ac:dyDescent="0.25">
      <c r="C22" s="3">
        <v>532.79999999999995</v>
      </c>
      <c r="D22" s="3"/>
      <c r="E22" s="3">
        <v>-532.79999999999995</v>
      </c>
      <c r="G22">
        <f t="shared" si="0"/>
        <v>0</v>
      </c>
    </row>
    <row r="23" spans="3:7" x14ac:dyDescent="0.25">
      <c r="C23" s="3">
        <v>938.8</v>
      </c>
      <c r="D23" s="3"/>
      <c r="E23" s="3">
        <v>-938.8</v>
      </c>
      <c r="G23">
        <f t="shared" si="0"/>
        <v>0</v>
      </c>
    </row>
    <row r="24" spans="3:7" x14ac:dyDescent="0.25">
      <c r="C24" s="3">
        <v>2669.57</v>
      </c>
      <c r="D24" s="3"/>
      <c r="E24" s="3">
        <v>-2669.57</v>
      </c>
      <c r="G24">
        <f t="shared" si="0"/>
        <v>0</v>
      </c>
    </row>
    <row r="25" spans="3:7" x14ac:dyDescent="0.25">
      <c r="C25" s="3">
        <v>532.79999999999995</v>
      </c>
      <c r="D25" s="3"/>
      <c r="E25" s="3">
        <v>-532.79999999999995</v>
      </c>
      <c r="G25">
        <f t="shared" si="0"/>
        <v>0</v>
      </c>
    </row>
    <row r="26" spans="3:7" x14ac:dyDescent="0.25">
      <c r="C26" s="3">
        <v>1500</v>
      </c>
      <c r="D26" s="3"/>
      <c r="E26" s="3">
        <v>-1500</v>
      </c>
      <c r="G26">
        <f t="shared" si="0"/>
        <v>0</v>
      </c>
    </row>
    <row r="27" spans="3:7" x14ac:dyDescent="0.25">
      <c r="C27" s="3">
        <v>6929.58</v>
      </c>
      <c r="D27" s="3"/>
      <c r="E27" s="3">
        <v>-6929.58</v>
      </c>
      <c r="G27">
        <f t="shared" si="0"/>
        <v>0</v>
      </c>
    </row>
    <row r="28" spans="3:7" x14ac:dyDescent="0.25">
      <c r="C28" s="3">
        <v>927</v>
      </c>
      <c r="D28" s="3"/>
      <c r="E28" s="3">
        <v>-927</v>
      </c>
      <c r="G28">
        <f t="shared" si="0"/>
        <v>0</v>
      </c>
    </row>
    <row r="29" spans="3:7" x14ac:dyDescent="0.25">
      <c r="C29" s="3">
        <f>SUM(C4:C28)</f>
        <v>20745.71</v>
      </c>
      <c r="D29" s="3"/>
      <c r="E29" s="3">
        <f>SUM(E4:E28)</f>
        <v>-20745.71</v>
      </c>
      <c r="G29">
        <f t="shared" si="0"/>
        <v>0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15-16 Payments</vt:lpstr>
      <vt:lpstr>R&amp;P ACS 15-16</vt:lpstr>
      <vt:lpstr>Ext audit return</vt:lpstr>
      <vt:lpstr>15-16 ac transfers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Basnett</dc:creator>
  <cp:lastModifiedBy>Blakelaw and North Fenham Community Council</cp:lastModifiedBy>
  <cp:lastPrinted>2016-05-18T20:01:08Z</cp:lastPrinted>
  <dcterms:created xsi:type="dcterms:W3CDTF">2016-05-03T13:21:31Z</dcterms:created>
  <dcterms:modified xsi:type="dcterms:W3CDTF">2017-06-12T17:30:41Z</dcterms:modified>
</cp:coreProperties>
</file>